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Estudo prévio (levantamento, conceito, até 2 reuniões)</t>
        </is>
      </c>
      <c r="B12" s="5" t="inlineStr">
        <is>
          <t xml:space="preserve">projeto</t>
        </is>
      </c>
      <c r="C12" s="5">
        <v>1</v>
      </c>
      <c r="D12" s="6">
        <v>1200</v>
      </c>
      <c r="E12" s="6">
        <f>ROUND(C12*D12,2)</f>
        <v>1200</v>
      </c>
    </row>
    <row r="13">
      <c r="A13" s="4" t="inlineStr">
        <is>
          <t xml:space="preserve">Projeto de arquitetura para licenciamento</t>
        </is>
      </c>
      <c r="B13" s="5" t="inlineStr">
        <is>
          <t xml:space="preserve">projeto</t>
        </is>
      </c>
      <c r="C13" s="5">
        <v>1</v>
      </c>
      <c r="D13" s="6">
        <v>2400</v>
      </c>
      <c r="E13" s="6">
        <f>ROUND(C13*D13,2)</f>
        <v>2400</v>
      </c>
    </row>
    <row r="14">
      <c r="A14" s="4" t="inlineStr">
        <is>
          <t xml:space="preserve">Coordenação das especialidades (contratadas à parte)</t>
        </is>
      </c>
      <c r="B14" s="5" t="inlineStr">
        <is>
          <t xml:space="preserve">projeto</t>
        </is>
      </c>
      <c r="C14" s="5">
        <v>1</v>
      </c>
      <c r="D14" s="6">
        <v>600</v>
      </c>
      <c r="E14" s="6">
        <f>ROUND(C14*D14,2)</f>
        <v>600</v>
      </c>
    </row>
    <row r="15">
      <c r="A15" s="4" t="inlineStr">
        <is>
          <t xml:space="preserve">Projeto de execução com mapa de quantidades</t>
        </is>
      </c>
      <c r="B15" s="5" t="inlineStr">
        <is>
          <t xml:space="preserve">projeto</t>
        </is>
      </c>
      <c r="C15" s="5">
        <v>1</v>
      </c>
      <c r="D15" s="6">
        <v>1800</v>
      </c>
      <c r="E15" s="6">
        <f>ROUND(C15*D15,2)</f>
        <v>1800</v>
      </c>
    </row>
    <row r="16">
      <c r="A16" s="4" t="inlineStr">
        <is>
          <t xml:space="preserve">Assistência técnica à obra</t>
        </is>
      </c>
      <c r="B16" s="5" t="inlineStr">
        <is>
          <t xml:space="preserve">visita</t>
        </is>
      </c>
      <c r="C16" s="5">
        <v>6</v>
      </c>
      <c r="D16" s="6">
        <v>90</v>
      </c>
      <c r="E16" s="6">
        <f>ROUND(C16*D16,2)</f>
        <v>540</v>
      </c>
    </row>
    <row r="17">
      <c r="A17" s="4" t="inlineStr">
        <is>
          <t xml:space="preserve">Alterações após aprovação de fase</t>
        </is>
      </c>
      <c r="B17" s="5" t="inlineStr">
        <is>
          <t xml:space="preserve">h</t>
        </is>
      </c>
      <c r="C17" s="5">
        <v>1</v>
      </c>
      <c r="D17" s="6">
        <v>60</v>
      </c>
      <c r="E17" s="6">
        <f>ROUND(C17*D17,2)</f>
        <v>60</v>
      </c>
    </row>
    <row r="18">
      <c r="D18" s="8" t="inlineStr">
        <is>
          <t xml:space="preserve">Subtotal</t>
        </is>
      </c>
      <c r="E18" s="7">
        <f>SUM(E12:E17)</f>
        <v>6600</v>
      </c>
    </row>
    <row r="19">
      <c r="D19" s="8" t="inlineStr">
        <is>
          <t xml:space="preserve">IVA (23%)</t>
        </is>
      </c>
      <c r="E19" s="7">
        <f>ROUND(E18*0.23,2)</f>
        <v>1518.0</v>
      </c>
    </row>
    <row r="20">
      <c r="D20" s="8" t="inlineStr">
        <is>
          <t xml:space="preserve">TOTAL</t>
        </is>
      </c>
      <c r="E20" s="7">
        <f>E18+E19</f>
        <v>8118.0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30% na adjudicação</t>
        </is>
      </c>
      <c r="E23" s="10">
        <f>ROUND(E20*30/100,2)</f>
        <v>2435.4</v>
      </c>
    </row>
    <row r="24">
      <c r="A24" s="0" t="inlineStr">
        <is>
          <t xml:space="preserve">40% com a entrega para licenciamento</t>
        </is>
      </c>
      <c r="E24" s="10">
        <f>ROUND(E20*40/100,2)</f>
        <v>3247.2</v>
      </c>
    </row>
    <row r="25">
      <c r="A25" s="0" t="inlineStr">
        <is>
          <t xml:space="preserve">30% com o projeto de execução</t>
        </is>
      </c>
      <c r="E25" s="10">
        <f>ROUND(E20*30/100,2)</f>
        <v>2435.4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esta proposta é válida por 30 dias a contar da data indicada.</t>
        </is>
      </c>
    </row>
    <row r="29">
      <c r="A29" s="9" t="inlineStr">
        <is>
          <t xml:space="preserve">Taxas camarárias, levantamentos topográficos e projetos de especialidades são encargos de terceiros, faturados à parte dos honorários.</t>
        </is>
      </c>
    </row>
    <row r="30">
      <c r="A30" s="9" t="inlineStr">
        <is>
          <t xml:space="preserve">IVA à taxa geral de 23%, em linha separada. O enquadramento fiscal concreto confirma-se com o contabilista.</t>
        </is>
      </c>
    </row>
    <row r="31">
      <c r="A31" s="9" t="inlineStr">
        <is>
          <t xml:space="preserve">Os valores desta folha são exemplos — substitui-os pelos teus honorários.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de honorários para arquitetos — Portugal, 2026</dc:title>
  <dc:creator>Kwote (kwote.pt)</dc:creator>
  <dc:language>pt-PT</dc:language>
</cp:coreProperties>
</file>